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<sst xmlns="http://schemas.openxmlformats.org/spreadsheetml/2006/main" count="117" uniqueCount="82">
  <si>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</si>
  <si>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</si>
  <si>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</si>
  <si>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</si>
  <si>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</si>
  <si>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</si>
  <si>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</si>
  <si>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</si>
  <si>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</si>
  <si>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</si>
  <si>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</si>
  <si>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</si>
  <si>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</si>
  <si>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</si>
  <si>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</si>
  <si>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</si>
  <si>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</si>
  <si>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</si>
  <si>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</si>
  <si>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</si>
  <si>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</si>
  <si>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</si>
  <si>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</si>
  <si>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</si>
  <si>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</si>
  <si>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</si>
  <si>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</si>
  <si>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</si>
  <si>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</si>
  <si>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</si>
  <si>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</si>
  <si>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</si>
  <si>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</si>
  <si>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</si>
  <si>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</si>
  <si>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</si>
  <si>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</si>
  <si>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</si>
  <si>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</si>
  <si>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</si>
  <si>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</si>
  <si>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</si>
  <si>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</si>
  <si>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</si>
  <si>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</si>
  <si>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</si>
  <si>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</si>
  <si>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</si>
  <si>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</si>
  <si>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</si>
  <si>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</si>
  <si>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</si>
  <si>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</si>
  <si>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</si>
  <si>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</si>
  <si>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</si>
  <si>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</si>
  <si>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</si>
  <si>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</si>
  <si>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</si>
  <si>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Weyerhauser OR</t>
  </si>
  <si>
    <t>Populus eotremuloides</t>
  </si>
  <si>
    <t>Cephalanthus</t>
  </si>
  <si>
    <t>Alnus</t>
  </si>
  <si>
    <t>Carya bendirei</t>
  </si>
  <si>
    <t>Salix hesperia</t>
  </si>
  <si>
    <t>Indet.</t>
  </si>
  <si>
    <t>Pterocarya</t>
  </si>
  <si>
    <t>Ulmus</t>
  </si>
  <si>
    <t>Platanus</t>
  </si>
  <si>
    <t>Liquidambar</t>
  </si>
  <si>
    <t>Fagus</t>
  </si>
  <si>
    <t>Populus</t>
  </si>
  <si>
    <t>Sophora?</t>
  </si>
  <si>
    <t>Quercus (Leucobalanus)</t>
  </si>
  <si>
    <t>Quercus deflexiloba</t>
  </si>
  <si>
    <t>Acer</t>
  </si>
  <si>
    <t>Cornus</t>
  </si>
  <si>
    <t>Reference: Wolfe 1994a</t>
  </si>
  <si>
    <t>Reported age Neogene ~11 - 12 Ma, assumed age 11.5 Ma.  Palaeolatitude (48) °N</t>
  </si>
  <si>
    <t>45.1°</t>
  </si>
  <si>
    <t xml:space="preserve"> -123.5°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</si>
</sst>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3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78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80</v>
      </c>
      <c r="E3" s="51" t="s">
        <v>81</v>
      </c>
      <c r="F3" s="50"/>
      <c r="G3" s="52"/>
      <c r="H3" s="48">
        <f>AQ114</f>
        <v>0.9142857142857143</v>
      </c>
      <c r="I3" s="64" t="s">
        <v>79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F7">
        <v>0.5</v>
      </c>
      <c r="G7">
        <v>0.5</v>
      </c>
      <c r="H7">
        <v>1</v>
      </c>
      <c r="O7">
        <v>0.33</v>
      </c>
      <c r="P7">
        <v>0.33</v>
      </c>
      <c r="Q7">
        <v>0.33</v>
      </c>
      <c r="U7">
        <v>1</v>
      </c>
      <c r="X7">
        <v>0.5</v>
      </c>
      <c r="Y7">
        <v>0.5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E8">
        <v>1</v>
      </c>
      <c r="P8">
        <v>0.5</v>
      </c>
      <c r="Q8">
        <v>0.5</v>
      </c>
      <c r="Y8">
        <v>1</v>
      </c>
      <c r="AC8">
        <v>1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F9">
        <v>1</v>
      </c>
      <c r="G9">
        <v>1</v>
      </c>
      <c r="I9">
        <v>1</v>
      </c>
      <c r="J9">
        <v>1</v>
      </c>
      <c r="O9">
        <v>0.5</v>
      </c>
      <c r="P9">
        <v>0.5</v>
      </c>
      <c r="V9">
        <v>1</v>
      </c>
      <c r="X9">
        <v>0.5</v>
      </c>
      <c r="Y9">
        <v>0.5</v>
      </c>
      <c r="AB9">
        <v>1</v>
      </c>
      <c r="AG9">
        <v>0.5</v>
      </c>
      <c r="AH9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0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F10">
        <v>1</v>
      </c>
      <c r="G10">
        <v>1</v>
      </c>
      <c r="I10">
        <v>1</v>
      </c>
      <c r="J10">
        <v>0.5</v>
      </c>
      <c r="N10">
        <v>0.33</v>
      </c>
      <c r="O10">
        <v>0.33</v>
      </c>
      <c r="P10">
        <v>0.33</v>
      </c>
      <c r="W10">
        <v>1</v>
      </c>
      <c r="Y10">
        <v>0.5</v>
      </c>
      <c r="Z10">
        <v>0.5</v>
      </c>
      <c r="AB10">
        <v>0.5</v>
      </c>
      <c r="AC10">
        <v>0.5</v>
      </c>
      <c r="AG10">
        <v>0.5</v>
      </c>
      <c r="AH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G11">
        <v>0.5</v>
      </c>
      <c r="H11">
        <v>1</v>
      </c>
      <c r="P11">
        <v>1</v>
      </c>
      <c r="V11">
        <v>1</v>
      </c>
      <c r="Y11">
        <v>1</v>
      </c>
      <c r="AE11">
        <v>1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63</v>
      </c>
      <c r="C12">
        <v>1</v>
      </c>
      <c r="F12">
        <v>1</v>
      </c>
      <c r="G12">
        <v>1</v>
      </c>
      <c r="H12">
        <v>0.5</v>
      </c>
      <c r="I12">
        <v>0.5</v>
      </c>
      <c r="J12">
        <v>1</v>
      </c>
      <c r="P12">
        <v>1</v>
      </c>
      <c r="U12">
        <v>1</v>
      </c>
      <c r="AB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0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66</v>
      </c>
      <c r="C13">
        <v>1</v>
      </c>
      <c r="H13">
        <v>1</v>
      </c>
      <c r="O13">
        <v>1</v>
      </c>
      <c r="V13">
        <v>1</v>
      </c>
      <c r="AE13">
        <v>1</v>
      </c>
      <c r="AG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0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67</v>
      </c>
      <c r="C14">
        <v>1</v>
      </c>
      <c r="F14">
        <v>1</v>
      </c>
      <c r="G14">
        <v>0.5</v>
      </c>
      <c r="I14">
        <v>1</v>
      </c>
      <c r="O14">
        <v>0.5</v>
      </c>
      <c r="P14">
        <v>0.5</v>
      </c>
      <c r="U14">
        <v>1</v>
      </c>
      <c r="Y14">
        <v>1</v>
      </c>
      <c r="AB14">
        <v>0.5</v>
      </c>
      <c r="AC14">
        <v>0.5</v>
      </c>
      <c r="AF14">
        <v>0.33</v>
      </c>
      <c r="AG14">
        <v>0.33</v>
      </c>
      <c r="AH14">
        <v>0.33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68</v>
      </c>
      <c r="C15">
        <v>1</v>
      </c>
      <c r="F15">
        <v>1</v>
      </c>
      <c r="G15">
        <v>1</v>
      </c>
      <c r="I15">
        <v>1</v>
      </c>
      <c r="J15">
        <v>1</v>
      </c>
      <c r="O15">
        <v>1</v>
      </c>
      <c r="X15">
        <v>1</v>
      </c>
      <c r="AB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1</v>
      </c>
      <c r="BM15">
        <f t="shared" si="32"/>
        <v>0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0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0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69</v>
      </c>
      <c r="D16">
        <v>1</v>
      </c>
      <c r="F16">
        <v>1</v>
      </c>
      <c r="G16">
        <v>1</v>
      </c>
      <c r="I16">
        <v>1</v>
      </c>
      <c r="J16">
        <v>0.5</v>
      </c>
      <c r="P16">
        <v>0.5</v>
      </c>
      <c r="Q16">
        <v>0.5</v>
      </c>
      <c r="V16">
        <v>1</v>
      </c>
      <c r="X16">
        <v>1</v>
      </c>
      <c r="AA16">
        <v>0.5</v>
      </c>
      <c r="AB16">
        <v>0.5</v>
      </c>
      <c r="AG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0</v>
      </c>
      <c r="AW16">
        <f t="shared" si="16"/>
        <v>1</v>
      </c>
      <c r="AX16">
        <f t="shared" si="17"/>
        <v>1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0</v>
      </c>
      <c r="BL16">
        <f t="shared" si="31"/>
        <v>1</v>
      </c>
      <c r="BM16">
        <f t="shared" si="32"/>
        <v>0</v>
      </c>
      <c r="BN16">
        <f t="shared" si="33"/>
        <v>0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69</v>
      </c>
      <c r="D17">
        <v>1</v>
      </c>
      <c r="E17">
        <v>1</v>
      </c>
      <c r="Q17">
        <v>1</v>
      </c>
      <c r="X17">
        <v>1</v>
      </c>
      <c r="AA17">
        <v>0.5</v>
      </c>
      <c r="AB17">
        <v>0.5</v>
      </c>
      <c r="AG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0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0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70</v>
      </c>
      <c r="D18">
        <v>1</v>
      </c>
      <c r="F18">
        <v>1</v>
      </c>
      <c r="G18">
        <v>0.5</v>
      </c>
      <c r="H18">
        <v>1</v>
      </c>
      <c r="O18">
        <v>0.5</v>
      </c>
      <c r="P18">
        <v>0.5</v>
      </c>
      <c r="V18">
        <v>0.5</v>
      </c>
      <c r="W18">
        <v>0.5</v>
      </c>
      <c r="X18">
        <v>0.5</v>
      </c>
      <c r="Y18">
        <v>0.5</v>
      </c>
      <c r="AA18">
        <v>0.5</v>
      </c>
      <c r="AB18">
        <v>0.5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71</v>
      </c>
      <c r="C19">
        <v>1</v>
      </c>
      <c r="F19">
        <v>1</v>
      </c>
      <c r="H19">
        <v>1</v>
      </c>
      <c r="O19">
        <v>1</v>
      </c>
      <c r="V19">
        <v>1</v>
      </c>
      <c r="X19">
        <v>0.5</v>
      </c>
      <c r="Y19">
        <v>0.5</v>
      </c>
      <c r="AB19">
        <v>1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72</v>
      </c>
      <c r="C20">
        <v>1</v>
      </c>
      <c r="F20">
        <v>0.5</v>
      </c>
      <c r="G20">
        <v>0.5</v>
      </c>
      <c r="H20">
        <v>1</v>
      </c>
      <c r="P20">
        <v>1</v>
      </c>
      <c r="U20">
        <v>0.5</v>
      </c>
      <c r="W20">
        <v>0.5</v>
      </c>
      <c r="X20">
        <v>1</v>
      </c>
      <c r="AA20">
        <v>0.5</v>
      </c>
      <c r="AB20">
        <v>0.5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1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73</v>
      </c>
      <c r="C21">
        <v>1</v>
      </c>
      <c r="E21">
        <v>1</v>
      </c>
      <c r="O21">
        <v>1</v>
      </c>
      <c r="U21">
        <v>1</v>
      </c>
      <c r="X21">
        <v>1</v>
      </c>
      <c r="AC21">
        <v>1</v>
      </c>
      <c r="AG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74</v>
      </c>
      <c r="D22">
        <v>1</v>
      </c>
      <c r="H22">
        <v>1</v>
      </c>
      <c r="O22">
        <v>0.5</v>
      </c>
      <c r="P22">
        <v>0.5</v>
      </c>
      <c r="U22">
        <v>1</v>
      </c>
      <c r="X22">
        <v>0.5</v>
      </c>
      <c r="Y22">
        <v>0.5</v>
      </c>
      <c r="AB22">
        <v>1</v>
      </c>
      <c r="AF22">
        <v>0.5</v>
      </c>
      <c r="AG22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75</v>
      </c>
      <c r="D23">
        <v>1</v>
      </c>
      <c r="I23">
        <v>1</v>
      </c>
      <c r="O23">
        <v>0.5</v>
      </c>
      <c r="P23">
        <v>0.5</v>
      </c>
      <c r="V23">
        <v>1</v>
      </c>
      <c r="X23">
        <v>0.5</v>
      </c>
      <c r="Y23">
        <v>0.5</v>
      </c>
      <c r="AB23">
        <v>1</v>
      </c>
      <c r="AF23">
        <v>0.5</v>
      </c>
      <c r="AG23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1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0</v>
      </c>
      <c r="BL23">
        <f t="shared" si="31"/>
        <v>1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1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66</v>
      </c>
      <c r="C24">
        <v>1</v>
      </c>
      <c r="E24">
        <v>1</v>
      </c>
      <c r="P24">
        <v>1</v>
      </c>
      <c r="Y24">
        <v>1</v>
      </c>
      <c r="AB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0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76</v>
      </c>
      <c r="D25">
        <v>1</v>
      </c>
      <c r="H25">
        <v>1</v>
      </c>
      <c r="O25">
        <v>1</v>
      </c>
      <c r="U25">
        <v>1</v>
      </c>
      <c r="X25">
        <v>1</v>
      </c>
      <c r="AA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77</v>
      </c>
      <c r="C26">
        <v>1</v>
      </c>
      <c r="E26">
        <v>1</v>
      </c>
      <c r="O26">
        <v>1</v>
      </c>
      <c r="W26">
        <v>1</v>
      </c>
      <c r="Y26">
        <v>1</v>
      </c>
      <c r="AB26">
        <v>1</v>
      </c>
      <c r="AG26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0</v>
      </c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20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20</v>
      </c>
      <c r="AR108" s="7">
        <f t="shared" si="91"/>
        <v>20</v>
      </c>
      <c r="AS108" s="7">
        <f t="shared" si="91"/>
        <v>5</v>
      </c>
      <c r="AT108" s="7">
        <f t="shared" si="91"/>
        <v>10</v>
      </c>
      <c r="AU108" s="7">
        <f t="shared" si="91"/>
        <v>10</v>
      </c>
      <c r="AV108" s="7">
        <f t="shared" si="91"/>
        <v>9</v>
      </c>
      <c r="AW108" s="7">
        <f t="shared" si="91"/>
        <v>7</v>
      </c>
      <c r="AX108" s="7">
        <f t="shared" si="91"/>
        <v>5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1</v>
      </c>
      <c r="BC108" s="7">
        <f t="shared" si="91"/>
        <v>13</v>
      </c>
      <c r="BD108" s="7">
        <f t="shared" si="91"/>
        <v>13</v>
      </c>
      <c r="BE108" s="7">
        <f t="shared" si="91"/>
        <v>4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7</v>
      </c>
      <c r="BJ108" s="7">
        <f t="shared" si="91"/>
        <v>7</v>
      </c>
      <c r="BK108" s="7">
        <f t="shared" si="91"/>
        <v>4</v>
      </c>
      <c r="BL108" s="7">
        <f t="shared" si="91"/>
        <v>12</v>
      </c>
      <c r="BM108" s="7">
        <f t="shared" si="91"/>
        <v>12</v>
      </c>
      <c r="BN108" s="7">
        <f t="shared" si="91"/>
        <v>1</v>
      </c>
      <c r="BO108" s="7">
        <f t="shared" si="91"/>
        <v>5</v>
      </c>
      <c r="BP108" s="7">
        <f t="shared" si="91"/>
        <v>15</v>
      </c>
      <c r="BQ108" s="7">
        <f t="shared" si="91"/>
        <v>4</v>
      </c>
      <c r="BR108" s="7">
        <f t="shared" si="91"/>
        <v>0</v>
      </c>
      <c r="BS108" s="7">
        <f t="shared" si="91"/>
        <v>2</v>
      </c>
      <c r="BT108" s="7">
        <f t="shared" si="91"/>
        <v>3</v>
      </c>
      <c r="BU108" s="7">
        <f t="shared" si="91"/>
        <v>12</v>
      </c>
      <c r="BV108" s="7">
        <f t="shared" si="91"/>
        <v>11</v>
      </c>
      <c r="BW108" s="8" t="s">
        <v>39</v>
      </c>
      <c r="BX108" s="8">
        <f>SUM(BX7:BX107)</f>
        <v>20</v>
      </c>
      <c r="BY108" s="8">
        <f aca="true" t="shared" si="92" ref="BY108:CD108">SUM(BY7:BY107)</f>
        <v>20</v>
      </c>
      <c r="BZ108" s="8">
        <f t="shared" si="92"/>
        <v>20</v>
      </c>
      <c r="CA108" s="8">
        <f t="shared" si="92"/>
        <v>16</v>
      </c>
      <c r="CB108" s="8">
        <f t="shared" si="92"/>
        <v>18</v>
      </c>
      <c r="CC108" s="8">
        <f t="shared" si="92"/>
        <v>20</v>
      </c>
      <c r="CD108" s="8">
        <f t="shared" si="92"/>
        <v>20</v>
      </c>
    </row>
    <row r="109" spans="1:40" ht="12.75">
      <c r="A109" s="7"/>
      <c r="B109" s="57" t="s">
        <v>40</v>
      </c>
      <c r="C109" s="8"/>
      <c r="D109" s="58">
        <f>SUM(D7:D107)</f>
        <v>6</v>
      </c>
      <c r="E109" s="1">
        <f aca="true" t="shared" si="93" ref="E109:AH109">SUM(E7:E107)</f>
        <v>5</v>
      </c>
      <c r="F109" s="1">
        <f>SUM(F7:F107)</f>
        <v>9</v>
      </c>
      <c r="G109" s="1">
        <f t="shared" si="93"/>
        <v>7.5</v>
      </c>
      <c r="H109" s="1">
        <f t="shared" si="93"/>
        <v>8.5</v>
      </c>
      <c r="I109" s="1">
        <f t="shared" si="93"/>
        <v>6.5</v>
      </c>
      <c r="J109" s="58">
        <f t="shared" si="93"/>
        <v>4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0.33</v>
      </c>
      <c r="O109" s="1">
        <f t="shared" si="93"/>
        <v>9.16</v>
      </c>
      <c r="P109" s="1">
        <f t="shared" si="93"/>
        <v>8.16</v>
      </c>
      <c r="Q109" s="1">
        <f t="shared" si="93"/>
        <v>2.33</v>
      </c>
      <c r="R109" s="1">
        <f t="shared" si="93"/>
        <v>0</v>
      </c>
      <c r="S109" s="58">
        <f t="shared" si="93"/>
        <v>0</v>
      </c>
      <c r="T109" s="1">
        <f t="shared" si="93"/>
        <v>0</v>
      </c>
      <c r="U109" s="1">
        <f t="shared" si="93"/>
        <v>6.5</v>
      </c>
      <c r="V109" s="1">
        <f t="shared" si="93"/>
        <v>6.5</v>
      </c>
      <c r="W109" s="58">
        <f t="shared" si="93"/>
        <v>3</v>
      </c>
      <c r="X109" s="1">
        <f t="shared" si="93"/>
        <v>9</v>
      </c>
      <c r="Y109" s="1">
        <f t="shared" si="93"/>
        <v>8.5</v>
      </c>
      <c r="Z109" s="58">
        <f t="shared" si="93"/>
        <v>0.5</v>
      </c>
      <c r="AA109" s="1">
        <f t="shared" si="93"/>
        <v>3</v>
      </c>
      <c r="AB109" s="1">
        <f t="shared" si="93"/>
        <v>12</v>
      </c>
      <c r="AC109" s="1">
        <f t="shared" si="93"/>
        <v>3</v>
      </c>
      <c r="AD109" s="1">
        <f t="shared" si="93"/>
        <v>0</v>
      </c>
      <c r="AE109" s="58">
        <f t="shared" si="93"/>
        <v>2</v>
      </c>
      <c r="AF109" s="1">
        <f t="shared" si="93"/>
        <v>1.33</v>
      </c>
      <c r="AG109" s="1">
        <f t="shared" si="93"/>
        <v>9.33</v>
      </c>
      <c r="AH109" s="58">
        <f t="shared" si="93"/>
        <v>9.33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20</v>
      </c>
      <c r="E110" s="1">
        <f>BY108</f>
        <v>20</v>
      </c>
      <c r="F110" s="1">
        <f>BY108</f>
        <v>20</v>
      </c>
      <c r="G110" s="1">
        <f>BY108</f>
        <v>20</v>
      </c>
      <c r="H110" s="1">
        <f>BY108</f>
        <v>20</v>
      </c>
      <c r="I110" s="1">
        <f>BY108</f>
        <v>20</v>
      </c>
      <c r="J110" s="58">
        <f>BY108</f>
        <v>20</v>
      </c>
      <c r="K110" s="2">
        <f>BZ108</f>
        <v>20</v>
      </c>
      <c r="L110" s="2">
        <f>BZ108</f>
        <v>20</v>
      </c>
      <c r="M110" s="2">
        <f>BZ108</f>
        <v>20</v>
      </c>
      <c r="N110" s="2">
        <f>BZ108</f>
        <v>20</v>
      </c>
      <c r="O110" s="2">
        <f>BZ108</f>
        <v>20</v>
      </c>
      <c r="P110" s="2">
        <f>BZ108</f>
        <v>20</v>
      </c>
      <c r="Q110" s="2">
        <f>BZ108</f>
        <v>20</v>
      </c>
      <c r="R110" s="2">
        <f>BZ108</f>
        <v>20</v>
      </c>
      <c r="S110" s="59">
        <f>BZ108</f>
        <v>20</v>
      </c>
      <c r="T110" s="3">
        <f>CA108</f>
        <v>16</v>
      </c>
      <c r="U110" s="3">
        <f>CA108</f>
        <v>16</v>
      </c>
      <c r="V110" s="3">
        <f>CA108</f>
        <v>16</v>
      </c>
      <c r="W110" s="60">
        <f>CA108</f>
        <v>16</v>
      </c>
      <c r="X110" s="8">
        <f>CB108</f>
        <v>18</v>
      </c>
      <c r="Y110" s="8">
        <f>CB108</f>
        <v>18</v>
      </c>
      <c r="Z110" s="57">
        <f>CB108</f>
        <v>18</v>
      </c>
      <c r="AA110" s="5">
        <f>CC108</f>
        <v>20</v>
      </c>
      <c r="AB110" s="5">
        <f>CC108</f>
        <v>20</v>
      </c>
      <c r="AC110" s="5">
        <f>CC108</f>
        <v>20</v>
      </c>
      <c r="AD110" s="5">
        <f>CC108</f>
        <v>20</v>
      </c>
      <c r="AE110" s="62">
        <f>CC108</f>
        <v>20</v>
      </c>
      <c r="AF110" s="6">
        <f>CD108</f>
        <v>20</v>
      </c>
      <c r="AG110" s="6">
        <f>CD108</f>
        <v>20</v>
      </c>
      <c r="AH110" s="63">
        <f>CD108</f>
        <v>20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134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6</v>
      </c>
    </row>
    <row r="112" spans="1:43" ht="12.75">
      <c r="A112" s="7"/>
      <c r="B112" s="7" t="s">
        <v>42</v>
      </c>
      <c r="C112" s="7"/>
      <c r="D112" s="47">
        <f>(D109/AR108)*100</f>
        <v>30</v>
      </c>
      <c r="E112" s="47">
        <f>(E109/BY108)*100</f>
        <v>25</v>
      </c>
      <c r="F112" s="47">
        <f>(F109/BY108)*100</f>
        <v>45</v>
      </c>
      <c r="G112" s="47">
        <f>(G109/BY108)*100</f>
        <v>37.5</v>
      </c>
      <c r="H112" s="47">
        <f>(H109/BY108)*100</f>
        <v>42.5</v>
      </c>
      <c r="I112" s="47">
        <f>(I109/BY108)*100</f>
        <v>32.5</v>
      </c>
      <c r="J112" s="47">
        <f>(J109/BY108)*100</f>
        <v>20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1.6500000000000001</v>
      </c>
      <c r="O112" s="47">
        <f>(O109/BZ108)*100</f>
        <v>45.800000000000004</v>
      </c>
      <c r="P112" s="47">
        <f>(P109/BZ108)*100</f>
        <v>40.800000000000004</v>
      </c>
      <c r="Q112" s="47">
        <f>(Q109/BZ108)*100</f>
        <v>11.65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40.625</v>
      </c>
      <c r="V112" s="47">
        <f>(V109/CA108)*100</f>
        <v>40.625</v>
      </c>
      <c r="W112" s="47">
        <f>(W109/CA108)*100</f>
        <v>18.75</v>
      </c>
      <c r="X112" s="47">
        <f>(X109/CB108)*100</f>
        <v>50</v>
      </c>
      <c r="Y112" s="47">
        <f>(Y109/CB108)*100</f>
        <v>47.22222222222222</v>
      </c>
      <c r="Z112" s="47">
        <f>(Z109/CB108)*100</f>
        <v>2.7777777777777777</v>
      </c>
      <c r="AA112" s="47">
        <f>(AA109/CC108)*100</f>
        <v>15</v>
      </c>
      <c r="AB112" s="47">
        <f>(AB109/CC108)*100</f>
        <v>60</v>
      </c>
      <c r="AC112" s="47">
        <f>(AC109/CC108)*100</f>
        <v>15</v>
      </c>
      <c r="AD112" s="47">
        <f>(AD109/CC108)*100</f>
        <v>0</v>
      </c>
      <c r="AE112" s="47">
        <f>(AE109/CC108)*100</f>
        <v>10</v>
      </c>
      <c r="AF112" s="47">
        <f>(AF109/CD108)*100</f>
        <v>6.65</v>
      </c>
      <c r="AG112" s="47">
        <f>(AG109/CD108)*100</f>
        <v>46.650000000000006</v>
      </c>
      <c r="AH112" s="47">
        <f>(AH109/CD108)*100</f>
        <v>46.650000000000006</v>
      </c>
      <c r="AP112" t="s">
        <v>55</v>
      </c>
      <c r="AQ112">
        <f>AQ108*7</f>
        <v>140</v>
      </c>
    </row>
    <row r="114" spans="42:43" ht="12.75">
      <c r="AP114" t="s">
        <v>57</v>
      </c>
      <c r="AQ114">
        <f>(AQ110-AQ111)/AQ112</f>
        <v>0.9142857142857143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2011-07-08T11:10:50Z</dcterms:modified>
  <cp:category/>
  <cp:version/>
  <cp:contentType/>
  <cp:contentStatus/>
</cp:coreProperties>
</file>